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18" i="1"/>
  <c r="I17" i="1"/>
  <c r="I16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7" i="1"/>
  <c r="F16" i="1"/>
  <c r="F15" i="1"/>
  <c r="I15" i="1" s="1"/>
  <c r="F14" i="1"/>
  <c r="F13" i="1"/>
  <c r="F12" i="1"/>
  <c r="F11" i="1"/>
  <c r="I11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E37" i="1" l="1"/>
  <c r="F19" i="1"/>
  <c r="F37" i="1" s="1"/>
  <c r="H37" i="1"/>
  <c r="G37" i="1"/>
  <c r="I20" i="1"/>
  <c r="I19" i="1" s="1"/>
  <c r="I10" i="1"/>
  <c r="F10" i="1"/>
  <c r="I7" i="1"/>
  <c r="I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<sst xmlns="http://schemas.openxmlformats.org/spreadsheetml/2006/main" count="70" uniqueCount="70">
  <si>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</si>
  <si>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</si>
  <si>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</si>
  <si>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</si>
  <si>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</si>
  <si>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</si>
  <si>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</si>
  <si>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</si>
  <si>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</si>
  <si>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</si>
  <si>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</si>
  <si>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</si>
  <si>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</si>
  <si>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</si>
  <si>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</si>
  <si>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</si>
  <si>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</si>
  <si>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</si>
  <si>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</si>
  <si>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</si>
  <si>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</si>
  <si>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</si>
  <si>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</si>
  <si>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</si>
  <si>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</si>
  <si>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</si>
  <si>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</si>
  <si>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</si>
  <si>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</si>
  <si>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</si>
  <si>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</si>
  <si>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</si>
  <si>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</si>
  <si>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</si>
  <si>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</si>
  <si>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</si>
  <si>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</si>
  <si>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</si>
  <si>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</si>
  <si>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</si>
  <si>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</si>
  <si>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</si>
  <si>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</si>
  <si>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</si>
  <si>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</si>
  <si>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</si>
  <si>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</si>
  <si>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</si>
  <si>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</si>
  <si>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</si>
  <si>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</si>
  <si>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</si>
  <si>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</si>
  <si>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</si>
  <si>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</si>
  <si>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</si>
  <si>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</si>
  <si>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</si>
  <si>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</si>
  <si>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</si>
  <si>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</si>
  <si>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</si>
  <si>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</si>
  <si>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</si>
  <si>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MANUEL DOBLADO, GTO.
GASTO POR CATEGORÍA PROGRAMÁTICA
Del 1 de Enero al AL 31 DE DICIEMBRE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</si>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</sst>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12" xfId="8" applyFont="1" applyBorder="1" applyAlignment="1" applyProtection="1">
      <alignment horizontal="left" vertical="top" wrapText="1"/>
      <protection locked="0"/>
    </xf>
    <xf numFmtId="0" fontId="5" fillId="0" borderId="0" xfId="7"/>
    <xf numFmtId="0" fontId="2" fillId="0" borderId="0" xfId="7" applyFont="1" applyProtection="1">
      <protection locked="0"/>
    </xf>
    <xf numFmtId="0" fontId="9" fillId="0" borderId="0" xfId="7" applyFont="1" applyAlignment="1">
      <alignment vertical="center"/>
    </xf>
  </cellXfs>
  <cellStyles count="33">
    <cellStyle name="Euro" xfId="1"/>
    <cellStyle name="Millares 2" xfId="2"/>
    <cellStyle name="Millares 2 2" xfId="3"/>
    <cellStyle name="Millares 2 2 2" xfId="25"/>
    <cellStyle name="Millares 2 2 3" xfId="18"/>
    <cellStyle name="Millares 2 3" xfId="4"/>
    <cellStyle name="Millares 2 3 2" xfId="26"/>
    <cellStyle name="Millares 2 3 3" xfId="19"/>
    <cellStyle name="Millares 2 4" xfId="24"/>
    <cellStyle name="Millares 2 5" xfId="17"/>
    <cellStyle name="Millares 3" xfId="5"/>
    <cellStyle name="Millares 3 2" xfId="27"/>
    <cellStyle name="Millares 3 3" xfId="20"/>
    <cellStyle name="Moneda 2" xfId="6"/>
    <cellStyle name="Moneda 2 2" xfId="28"/>
    <cellStyle name="Moneda 2 3" xfId="21"/>
    <cellStyle name="Normal" xfId="0" builtinId="0"/>
    <cellStyle name="Normal 2" xfId="7"/>
    <cellStyle name="Normal 2 2" xfId="8"/>
    <cellStyle name="Normal 2 3" xfId="29"/>
    <cellStyle name="Normal 2 4" xfId="22"/>
    <cellStyle name="Normal 3" xfId="9"/>
    <cellStyle name="Normal 3 2" xfId="30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2"/>
    <cellStyle name="Normal 6 3" xfId="31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view="pageBreakPreview" topLeftCell="A13" zoomScale="90" zoomScaleNormal="100" zoomScaleSheetLayoutView="90" workbookViewId="0">
      <selection activeCell="C45" sqref="C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547496</v>
      </c>
      <c r="E7" s="18">
        <f>SUM(E8:E9)</f>
        <v>77159.56</v>
      </c>
      <c r="F7" s="18">
        <f t="shared" ref="F7:I7" si="0">SUM(F8:F9)</f>
        <v>624655.56000000006</v>
      </c>
      <c r="G7" s="18">
        <f t="shared" si="0"/>
        <v>493872.91</v>
      </c>
      <c r="H7" s="18">
        <f t="shared" si="0"/>
        <v>486993.99</v>
      </c>
      <c r="I7" s="18">
        <f t="shared" si="0"/>
        <v>130782.65000000008</v>
      </c>
    </row>
    <row r="8" spans="1:9" x14ac:dyDescent="0.2">
      <c r="A8" s="27" t="s">
        <v>41</v>
      </c>
      <c r="B8" s="9"/>
      <c r="C8" s="3" t="s">
        <v>1</v>
      </c>
      <c r="D8" s="19">
        <v>547496</v>
      </c>
      <c r="E8" s="19">
        <v>77159.56</v>
      </c>
      <c r="F8" s="19">
        <f>D8+E8</f>
        <v>624655.56000000006</v>
      </c>
      <c r="G8" s="19">
        <v>493872.91</v>
      </c>
      <c r="H8" s="19">
        <v>486993.99</v>
      </c>
      <c r="I8" s="19">
        <f>F8-G8</f>
        <v>130782.65000000008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146858515</v>
      </c>
      <c r="E10" s="18">
        <f>SUM(E11:E18)</f>
        <v>105555063.78999999</v>
      </c>
      <c r="F10" s="18">
        <f t="shared" ref="F10:I10" si="1">SUM(F11:F18)</f>
        <v>252413578.78999999</v>
      </c>
      <c r="G10" s="18">
        <f t="shared" si="1"/>
        <v>224887953.35000002</v>
      </c>
      <c r="H10" s="18">
        <f t="shared" si="1"/>
        <v>214237048.27000001</v>
      </c>
      <c r="I10" s="18">
        <f t="shared" si="1"/>
        <v>27525625.439999968</v>
      </c>
    </row>
    <row r="11" spans="1:9" x14ac:dyDescent="0.2">
      <c r="A11" s="27" t="s">
        <v>46</v>
      </c>
      <c r="B11" s="9"/>
      <c r="C11" s="3" t="s">
        <v>4</v>
      </c>
      <c r="D11" s="19">
        <v>145266575</v>
      </c>
      <c r="E11" s="19">
        <v>105393734.02</v>
      </c>
      <c r="F11" s="19">
        <f t="shared" ref="F11:F18" si="2">D11+E11</f>
        <v>250660309.01999998</v>
      </c>
      <c r="G11" s="19">
        <v>223371864.61000001</v>
      </c>
      <c r="H11" s="19">
        <v>212751704.53</v>
      </c>
      <c r="I11" s="19">
        <f t="shared" ref="I11:I18" si="3">F11-G11</f>
        <v>27288444.409999967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1591940</v>
      </c>
      <c r="E15" s="19">
        <v>161329.76999999999</v>
      </c>
      <c r="F15" s="19">
        <f t="shared" si="2"/>
        <v>1753269.77</v>
      </c>
      <c r="G15" s="19">
        <v>1516088.74</v>
      </c>
      <c r="H15" s="19">
        <v>1485343.74</v>
      </c>
      <c r="I15" s="19">
        <f t="shared" si="3"/>
        <v>237181.03000000003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4083030</v>
      </c>
      <c r="E19" s="18">
        <f>SUM(E20:E22)</f>
        <v>672314.37</v>
      </c>
      <c r="F19" s="18">
        <f t="shared" ref="F19:I19" si="4">SUM(F20:F22)</f>
        <v>4755344.37</v>
      </c>
      <c r="G19" s="18">
        <f t="shared" si="4"/>
        <v>4232932.88</v>
      </c>
      <c r="H19" s="18">
        <f t="shared" si="4"/>
        <v>4145744.93</v>
      </c>
      <c r="I19" s="18">
        <f t="shared" si="4"/>
        <v>522411.49</v>
      </c>
    </row>
    <row r="20" spans="1:9" x14ac:dyDescent="0.2">
      <c r="A20" s="27" t="s">
        <v>54</v>
      </c>
      <c r="B20" s="9"/>
      <c r="C20" s="3" t="s">
        <v>13</v>
      </c>
      <c r="D20" s="19">
        <v>367908</v>
      </c>
      <c r="E20" s="19">
        <v>399424.7</v>
      </c>
      <c r="F20" s="19">
        <f t="shared" ref="F20:F22" si="5">D20+E20</f>
        <v>767332.7</v>
      </c>
      <c r="G20" s="19">
        <v>729295.69</v>
      </c>
      <c r="H20" s="19">
        <v>716531.02</v>
      </c>
      <c r="I20" s="19">
        <f t="shared" ref="I20:I22" si="6">F20-G20</f>
        <v>38037.010000000009</v>
      </c>
    </row>
    <row r="21" spans="1:9" x14ac:dyDescent="0.2">
      <c r="A21" s="27" t="s">
        <v>43</v>
      </c>
      <c r="B21" s="9"/>
      <c r="C21" s="3" t="s">
        <v>14</v>
      </c>
      <c r="D21" s="19">
        <v>3715122</v>
      </c>
      <c r="E21" s="19">
        <v>272889.67</v>
      </c>
      <c r="F21" s="19">
        <f t="shared" si="5"/>
        <v>3988011.67</v>
      </c>
      <c r="G21" s="19">
        <v>3503637.19</v>
      </c>
      <c r="H21" s="19">
        <v>3429213.91</v>
      </c>
      <c r="I21" s="19">
        <f t="shared" si="6"/>
        <v>484374.48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151489041</v>
      </c>
      <c r="E37" s="24">
        <f t="shared" ref="E37:I37" si="16">SUM(E7+E10+E19+E23+E26+E31)</f>
        <v>106304537.72</v>
      </c>
      <c r="F37" s="24">
        <f t="shared" si="16"/>
        <v>257793578.72</v>
      </c>
      <c r="G37" s="24">
        <f t="shared" si="16"/>
        <v>229614759.14000002</v>
      </c>
      <c r="H37" s="24">
        <f t="shared" si="16"/>
        <v>218869787.19000003</v>
      </c>
      <c r="I37" s="24">
        <f t="shared" si="16"/>
        <v>28178819.579999965</v>
      </c>
    </row>
    <row r="38" spans="1:9" x14ac:dyDescent="0.2">
      <c r="A38" s="43" t="s">
        <v>65</v>
      </c>
      <c r="B38" s="43"/>
      <c r="C38" s="43"/>
      <c r="D38" s="43"/>
    </row>
    <row r="39" spans="1:9" x14ac:dyDescent="0.2">
      <c r="A39" s="42"/>
      <c r="B39" s="42"/>
      <c r="C39" s="42"/>
      <c r="D39" s="42"/>
    </row>
    <row r="40" spans="1:9" x14ac:dyDescent="0.2">
      <c r="A40" s="45"/>
      <c r="B40" s="45"/>
      <c r="C40" s="45"/>
      <c r="D40" s="45"/>
    </row>
    <row r="41" spans="1:9" x14ac:dyDescent="0.2">
      <c r="A41" s="45"/>
      <c r="B41" s="45"/>
      <c r="C41" s="45"/>
      <c r="D41" s="45"/>
    </row>
    <row r="42" spans="1:9" x14ac:dyDescent="0.2">
      <c r="A42" s="45"/>
      <c r="B42" s="45"/>
      <c r="C42" s="45"/>
      <c r="D42" s="45"/>
    </row>
    <row r="43" spans="1:9" x14ac:dyDescent="0.2">
      <c r="A43" s="45"/>
      <c r="B43" s="45"/>
      <c r="C43" s="45"/>
      <c r="D43" s="45"/>
    </row>
    <row r="44" spans="1:9" ht="12.75" x14ac:dyDescent="0.2">
      <c r="A44" s="46" t="s">
        <v>66</v>
      </c>
      <c r="B44" s="44"/>
      <c r="D44" s="44"/>
      <c r="F44" s="46" t="s">
        <v>67</v>
      </c>
    </row>
    <row r="45" spans="1:9" ht="12.75" x14ac:dyDescent="0.2">
      <c r="A45" s="46" t="s">
        <v>68</v>
      </c>
      <c r="B45" s="44"/>
      <c r="D45" s="44"/>
      <c r="F45" s="46" t="s">
        <v>69</v>
      </c>
    </row>
  </sheetData>
  <sheetProtection formatCells="0" formatColumns="0" formatRows="0" autoFilter="0"/>
  <protectedRanges>
    <protectedRange sqref="B38:B65523 E44 C38:E43 C47:E65523 C46 F44:F45 D44:D46 G38:I65523 F38:F43 F46:F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A38:D3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2019-02-28T20:13:13Z</cp:lastPrinted>
  <dcterms:created xsi:type="dcterms:W3CDTF">2012-12-11T21:13:37Z</dcterms:created>
  <dcterms:modified xsi:type="dcterms:W3CDTF">2019-02-28T20:13:41Z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